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<sst xmlns="http://schemas.openxmlformats.org/spreadsheetml/2006/main" count="221" uniqueCount="120">
  <si>
    <t>identificazione immobile</t>
  </si>
  <si>
    <t>canone perizia</t>
  </si>
  <si>
    <t xml:space="preserve">Uffici </t>
  </si>
  <si>
    <t>Arezzo-Via G.Monaco, 37</t>
  </si>
  <si>
    <t>ubicazione</t>
  </si>
  <si>
    <t>proprietà o locatore</t>
  </si>
  <si>
    <t>depositi-officina</t>
  </si>
  <si>
    <t>locale stazione ferr.SI</t>
  </si>
  <si>
    <t xml:space="preserve">sottop. La Lizza </t>
  </si>
  <si>
    <t>stanza personale</t>
  </si>
  <si>
    <t>Campostaggia</t>
  </si>
  <si>
    <t>SCOFIN</t>
  </si>
  <si>
    <t>TOTALE TRAIN SIENA</t>
  </si>
  <si>
    <t>Deposito Orbetello</t>
  </si>
  <si>
    <t>Loc. orto del Tellini</t>
  </si>
  <si>
    <t>ARGE.CO SRL</t>
  </si>
  <si>
    <t>Comune di Siena</t>
  </si>
  <si>
    <t>TOTALE GENERALE</t>
  </si>
  <si>
    <t>deposito officina</t>
  </si>
  <si>
    <t>TOTALE RAMA GR</t>
  </si>
  <si>
    <t>Piombino- Loc- Montecaselli</t>
  </si>
  <si>
    <t>m.q. resede</t>
  </si>
  <si>
    <t>totale m.q.</t>
  </si>
  <si>
    <t>uffici</t>
  </si>
  <si>
    <t>Comune/ATM</t>
  </si>
  <si>
    <t>m.q. cop.</t>
  </si>
  <si>
    <t>TOT.ATM PIOMBINO</t>
  </si>
  <si>
    <t xml:space="preserve">TOT. LFI AREZZO </t>
  </si>
  <si>
    <t>Corsalone Chiusi Verna AR</t>
  </si>
  <si>
    <t>S. Eusebio Cortona AR</t>
  </si>
  <si>
    <t>Monte S.Savino AR</t>
  </si>
  <si>
    <t>Bisciano-Sinalunga SI</t>
  </si>
  <si>
    <t>Le Biffe Chiusi SI</t>
  </si>
  <si>
    <t>Autostazione Terminal</t>
  </si>
  <si>
    <t>Montepulciano SI</t>
  </si>
  <si>
    <t>Chianciano Terme SI</t>
  </si>
  <si>
    <t>Tot.Immob.Aff.Azienda</t>
  </si>
  <si>
    <t>LFI S.p.A</t>
  </si>
  <si>
    <t xml:space="preserve">Via Setteponti, 66 AREZZO </t>
  </si>
  <si>
    <t>RFI/ centostazioni</t>
  </si>
  <si>
    <t>Piazza F.lli Rosselli</t>
  </si>
  <si>
    <t>Piazza Gramsci</t>
  </si>
  <si>
    <t>Via Umiliati  SI</t>
  </si>
  <si>
    <t>Poggibonsi</t>
  </si>
  <si>
    <t>biglietteria ***</t>
  </si>
  <si>
    <t>uffici + mensa</t>
  </si>
  <si>
    <t>totale imm.affittati</t>
  </si>
  <si>
    <t>TRAIN S.p.A.</t>
  </si>
  <si>
    <t>biglietteria</t>
  </si>
  <si>
    <t>RAMA</t>
  </si>
  <si>
    <t xml:space="preserve">deposito </t>
  </si>
  <si>
    <t>deposito</t>
  </si>
  <si>
    <t>Piombino-Via L. da vinci, 13</t>
  </si>
  <si>
    <t>uffici Grosseto</t>
  </si>
  <si>
    <t>deposito Grosseto</t>
  </si>
  <si>
    <t>mq.base c. *</t>
  </si>
  <si>
    <t>Via dell'Industria Follonica GR</t>
  </si>
  <si>
    <t>Via Topazio Grosseto</t>
  </si>
  <si>
    <t>Piazza Marconi Grosseto</t>
  </si>
  <si>
    <t xml:space="preserve">Parzo Don.Sangue Arcidosso  </t>
  </si>
  <si>
    <t>Via S.Chiara 72 Pitigliano GR</t>
  </si>
  <si>
    <t xml:space="preserve">TOT. RAMA </t>
  </si>
  <si>
    <t>TOT. LFI/LFI SERV.</t>
  </si>
  <si>
    <t xml:space="preserve">Loc. 2 Ponti SI </t>
  </si>
  <si>
    <t xml:space="preserve">TOT. ATM </t>
  </si>
  <si>
    <t>TOT. TRAIN./TRAIN SERV.</t>
  </si>
  <si>
    <t>Tot. Immobili affittati</t>
  </si>
  <si>
    <t>Tot. Immobili aff. di azienda</t>
  </si>
  <si>
    <t>Tot. Immob. Affittati da terzi</t>
  </si>
  <si>
    <t>Tot. Immobili affittati int.gruppo</t>
  </si>
  <si>
    <t>canone confer.</t>
  </si>
  <si>
    <t>deposito Donoratico</t>
  </si>
  <si>
    <t>deposito Campiglia</t>
  </si>
  <si>
    <t>Eurogarage</t>
  </si>
  <si>
    <t>Comune Campiglia</t>
  </si>
  <si>
    <t>Via Sardegna</t>
  </si>
  <si>
    <t>Via Conte Ugolino</t>
  </si>
  <si>
    <t xml:space="preserve">offic. tett. Piazz </t>
  </si>
  <si>
    <t xml:space="preserve">Deposito officina </t>
  </si>
  <si>
    <t>Uffici</t>
  </si>
  <si>
    <t>Isola del Giglio</t>
  </si>
  <si>
    <t>elenco immobili</t>
  </si>
  <si>
    <t>LFI SpA</t>
  </si>
  <si>
    <t>LFI Spa</t>
  </si>
  <si>
    <t>TRAIN SpA</t>
  </si>
  <si>
    <t>TRAIN Spa</t>
  </si>
  <si>
    <t>TRAIN Spa.</t>
  </si>
  <si>
    <t>Valore R/N al mq e/o totale</t>
  </si>
  <si>
    <t>box 16 mq</t>
  </si>
  <si>
    <t>box 2 mq</t>
  </si>
  <si>
    <t>??</t>
  </si>
  <si>
    <t>Stima</t>
  </si>
  <si>
    <t>O.R.A. di Albinia</t>
  </si>
  <si>
    <t xml:space="preserve">Parco Don.Sangue Arcidosso  </t>
  </si>
  <si>
    <t>Loc. Valpiana - Massa Marittima</t>
  </si>
  <si>
    <t>BRACCIALI MARIA LETIZIA</t>
  </si>
  <si>
    <t>nuovo locale stazione FS SI</t>
  </si>
  <si>
    <t>locale stazione FS GR</t>
  </si>
  <si>
    <t>piazza Marconi - GR</t>
  </si>
  <si>
    <t>CENTOSTAZIONI</t>
  </si>
  <si>
    <t>Piazza F.lli Rosselli - SIENA</t>
  </si>
  <si>
    <t>Piazza Gramsci- siena</t>
  </si>
  <si>
    <t>Via Umiliati  SIENA</t>
  </si>
  <si>
    <t>Loc. 2 Ponti SIena</t>
  </si>
  <si>
    <t>Loc. 2 Ponti SIENA</t>
  </si>
  <si>
    <t>Campostaggia-Poggibonsi-SI</t>
  </si>
  <si>
    <t>Poggibonsi- siena</t>
  </si>
  <si>
    <t xml:space="preserve"> Box addetto all'esercizio - Servizi igienici , Stanza di appoggio per  autisti </t>
  </si>
  <si>
    <t>TIEMME</t>
  </si>
  <si>
    <t>deposito/porzione di immobile</t>
  </si>
  <si>
    <t>deposito/piazzale</t>
  </si>
  <si>
    <t>Deposito/piazzale DONORATICO</t>
  </si>
  <si>
    <t>deposito/piazzale Campiglia M.</t>
  </si>
  <si>
    <t>Comune Campiglia M.</t>
  </si>
  <si>
    <t>box mq 20</t>
  </si>
  <si>
    <t>box 30 mq                             30.000,00</t>
  </si>
  <si>
    <t>mq coperti</t>
  </si>
  <si>
    <t>Loc. Albinia - ORBETELLO-GR</t>
  </si>
  <si>
    <t>EUROGARAGE-Donoratico            box 16 mq</t>
  </si>
  <si>
    <r>
      <t xml:space="preserve">Elenco immobili - </t>
    </r>
    <r>
      <rPr>
        <u val="single"/>
        <sz val="11"/>
        <rFont val="Arial"/>
        <family val="2"/>
      </rPr>
      <t xml:space="preserve"> a titolo conosciutivo  ma non da contrattualizzare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</si>
</sst>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4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8"/>
      <name val="Arial"/>
      <family val="2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2" fillId="35" borderId="10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4" fontId="3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3" fontId="6" fillId="37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0" fontId="45" fillId="39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45" fillId="39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6" fillId="40" borderId="10" xfId="0" applyNumberFormat="1" applyFont="1" applyFill="1" applyBorder="1" applyAlignment="1">
      <alignment/>
    </xf>
    <xf numFmtId="3" fontId="6" fillId="40" borderId="11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3" fontId="5" fillId="4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4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6" fillId="38" borderId="10" xfId="0" applyNumberFormat="1" applyFont="1" applyFill="1" applyBorder="1" applyAlignment="1">
      <alignment/>
    </xf>
    <xf numFmtId="0" fontId="1" fillId="41" borderId="10" xfId="0" applyFont="1" applyFill="1" applyBorder="1" applyAlignment="1">
      <alignment wrapText="1"/>
    </xf>
    <xf numFmtId="0" fontId="6" fillId="41" borderId="10" xfId="0" applyFont="1" applyFill="1" applyBorder="1" applyAlignment="1">
      <alignment/>
    </xf>
    <xf numFmtId="3" fontId="6" fillId="41" borderId="10" xfId="0" applyNumberFormat="1" applyFont="1" applyFill="1" applyBorder="1" applyAlignment="1">
      <alignment/>
    </xf>
    <xf numFmtId="0" fontId="5" fillId="41" borderId="10" xfId="0" applyFont="1" applyFill="1" applyBorder="1" applyAlignment="1">
      <alignment/>
    </xf>
    <xf numFmtId="3" fontId="5" fillId="41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17" fontId="6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8.140625" style="2" bestFit="1" customWidth="1"/>
    <col min="2" max="2" width="32.7109375" style="2" bestFit="1" customWidth="1"/>
    <col min="3" max="3" width="30.421875" style="2" bestFit="1" customWidth="1"/>
    <col min="4" max="4" width="11.140625" style="2" bestFit="1" customWidth="1"/>
    <col min="5" max="5" width="14.00390625" style="2" bestFit="1" customWidth="1"/>
    <col min="6" max="6" width="12.421875" style="2" bestFit="1" customWidth="1"/>
    <col min="7" max="7" width="14.57421875" style="2" bestFit="1" customWidth="1"/>
    <col min="8" max="8" width="11.7109375" style="2" hidden="1" customWidth="1"/>
    <col min="9" max="9" width="9.140625" style="2" hidden="1" customWidth="1"/>
    <col min="10" max="10" width="30.421875" style="2" bestFit="1" customWidth="1"/>
    <col min="11" max="11" width="11.7109375" style="2" bestFit="1" customWidth="1"/>
    <col min="12" max="16384" width="9.140625" style="2" customWidth="1"/>
  </cols>
  <sheetData>
    <row r="1" spans="1:9" ht="15.75">
      <c r="A1" s="1" t="s">
        <v>81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10" ht="15.75">
      <c r="A3" s="3" t="s">
        <v>0</v>
      </c>
      <c r="B3" s="3" t="s">
        <v>4</v>
      </c>
      <c r="C3" s="3" t="s">
        <v>5</v>
      </c>
      <c r="D3" s="3" t="s">
        <v>25</v>
      </c>
      <c r="E3" s="3" t="s">
        <v>21</v>
      </c>
      <c r="F3" s="3" t="s">
        <v>22</v>
      </c>
      <c r="G3" s="3" t="s">
        <v>55</v>
      </c>
      <c r="H3" s="3" t="s">
        <v>70</v>
      </c>
      <c r="I3" s="4" t="s">
        <v>1</v>
      </c>
      <c r="J3" s="5" t="s">
        <v>87</v>
      </c>
    </row>
    <row r="4" spans="1:10" ht="15">
      <c r="A4" s="6" t="s">
        <v>18</v>
      </c>
      <c r="B4" s="6" t="s">
        <v>20</v>
      </c>
      <c r="C4" s="6" t="s">
        <v>24</v>
      </c>
      <c r="D4" s="7">
        <v>2230</v>
      </c>
      <c r="E4" s="7">
        <v>7460</v>
      </c>
      <c r="F4" s="7">
        <v>9690</v>
      </c>
      <c r="G4" s="7">
        <v>3349</v>
      </c>
      <c r="H4" s="7">
        <v>136639</v>
      </c>
      <c r="I4" s="8">
        <v>136639</v>
      </c>
      <c r="J4" s="34"/>
    </row>
    <row r="5" spans="1:10" ht="15">
      <c r="A5" s="6" t="s">
        <v>23</v>
      </c>
      <c r="B5" s="6" t="s">
        <v>52</v>
      </c>
      <c r="C5" s="6" t="s">
        <v>24</v>
      </c>
      <c r="D5" s="6">
        <v>320</v>
      </c>
      <c r="E5" s="6">
        <v>156</v>
      </c>
      <c r="F5" s="7">
        <v>476</v>
      </c>
      <c r="G5" s="7">
        <v>343.4</v>
      </c>
      <c r="H5" s="7">
        <v>31730</v>
      </c>
      <c r="I5" s="8">
        <v>31730</v>
      </c>
      <c r="J5" s="34"/>
    </row>
    <row r="6" spans="1:10" ht="15">
      <c r="A6" s="6" t="s">
        <v>48</v>
      </c>
      <c r="B6" s="6" t="s">
        <v>52</v>
      </c>
      <c r="C6" s="6" t="s">
        <v>24</v>
      </c>
      <c r="D6" s="6">
        <v>19</v>
      </c>
      <c r="E6" s="6">
        <v>1202</v>
      </c>
      <c r="F6" s="7">
        <v>1221</v>
      </c>
      <c r="G6" s="7">
        <v>199.3</v>
      </c>
      <c r="H6" s="7">
        <v>1682</v>
      </c>
      <c r="I6" s="8">
        <v>1682</v>
      </c>
      <c r="J6" s="34"/>
    </row>
    <row r="7" spans="1:10" ht="15.75">
      <c r="A7" s="6"/>
      <c r="B7" s="6"/>
      <c r="C7" s="6"/>
      <c r="D7" s="6"/>
      <c r="E7" s="6"/>
      <c r="F7" s="7"/>
      <c r="G7" s="7"/>
      <c r="H7" s="9">
        <v>170051</v>
      </c>
      <c r="I7" s="10">
        <v>170051</v>
      </c>
      <c r="J7" s="34"/>
    </row>
    <row r="8" spans="1:11" ht="15">
      <c r="A8" s="6" t="s">
        <v>71</v>
      </c>
      <c r="B8" s="11" t="s">
        <v>76</v>
      </c>
      <c r="C8" s="6" t="s">
        <v>73</v>
      </c>
      <c r="D8" s="11"/>
      <c r="E8" s="11"/>
      <c r="F8" s="12"/>
      <c r="G8" s="12"/>
      <c r="H8" s="12">
        <v>8777</v>
      </c>
      <c r="I8" s="13">
        <v>8776.8</v>
      </c>
      <c r="J8" s="34"/>
      <c r="K8" s="2" t="s">
        <v>88</v>
      </c>
    </row>
    <row r="9" spans="1:11" ht="15">
      <c r="A9" s="6" t="s">
        <v>72</v>
      </c>
      <c r="B9" s="11" t="s">
        <v>75</v>
      </c>
      <c r="C9" s="6" t="s">
        <v>74</v>
      </c>
      <c r="D9" s="11"/>
      <c r="E9" s="11"/>
      <c r="F9" s="12"/>
      <c r="G9" s="12"/>
      <c r="H9" s="12">
        <v>9063</v>
      </c>
      <c r="I9" s="13">
        <v>9063</v>
      </c>
      <c r="J9" s="34"/>
      <c r="K9" s="2" t="s">
        <v>89</v>
      </c>
    </row>
    <row r="10" spans="1:10" ht="15.75">
      <c r="A10" s="6"/>
      <c r="B10" s="11"/>
      <c r="C10" s="6"/>
      <c r="D10" s="11"/>
      <c r="E10" s="11"/>
      <c r="F10" s="12"/>
      <c r="G10" s="12"/>
      <c r="H10" s="14">
        <v>17840</v>
      </c>
      <c r="I10" s="15">
        <v>17839.8</v>
      </c>
      <c r="J10" s="34"/>
    </row>
    <row r="11" spans="1:10" ht="15.75">
      <c r="A11" s="3" t="s">
        <v>26</v>
      </c>
      <c r="B11" s="3"/>
      <c r="C11" s="16" t="s">
        <v>64</v>
      </c>
      <c r="D11" s="17">
        <f>SUM(D4:D10)</f>
        <v>2569</v>
      </c>
      <c r="E11" s="17">
        <f>SUM(E4:E10)</f>
        <v>8818</v>
      </c>
      <c r="F11" s="17">
        <f>SUM(F4:F10)</f>
        <v>11387</v>
      </c>
      <c r="G11" s="17">
        <f>SUM(G4:G10)</f>
        <v>3891.7000000000003</v>
      </c>
      <c r="H11" s="17">
        <f>H7+H10</f>
        <v>187891</v>
      </c>
      <c r="I11" s="18">
        <f>I7+I10</f>
        <v>187890.8</v>
      </c>
      <c r="J11" s="34"/>
    </row>
    <row r="12" spans="1:10" ht="15.75">
      <c r="A12" s="19" t="s">
        <v>2</v>
      </c>
      <c r="B12" s="6" t="s">
        <v>3</v>
      </c>
      <c r="C12" s="6" t="s">
        <v>82</v>
      </c>
      <c r="D12" s="19">
        <v>798</v>
      </c>
      <c r="E12" s="19">
        <v>22</v>
      </c>
      <c r="F12" s="20">
        <v>820</v>
      </c>
      <c r="G12" s="21">
        <v>801.3</v>
      </c>
      <c r="H12" s="21">
        <v>104248.07</v>
      </c>
      <c r="I12" s="22">
        <v>71214</v>
      </c>
      <c r="J12" s="34">
        <v>2181929.5</v>
      </c>
    </row>
    <row r="13" spans="1:10" ht="15.75">
      <c r="A13" s="19" t="s">
        <v>18</v>
      </c>
      <c r="B13" s="6" t="s">
        <v>28</v>
      </c>
      <c r="C13" s="6" t="s">
        <v>83</v>
      </c>
      <c r="D13" s="20">
        <v>2650</v>
      </c>
      <c r="E13" s="20">
        <v>1800</v>
      </c>
      <c r="F13" s="20">
        <v>4450</v>
      </c>
      <c r="G13" s="21">
        <v>2920</v>
      </c>
      <c r="H13" s="23"/>
      <c r="I13" s="8">
        <v>49056</v>
      </c>
      <c r="J13" s="34">
        <v>926540.36</v>
      </c>
    </row>
    <row r="14" spans="1:10" ht="15.75">
      <c r="A14" s="19" t="s">
        <v>18</v>
      </c>
      <c r="B14" s="6" t="s">
        <v>29</v>
      </c>
      <c r="C14" s="6" t="s">
        <v>83</v>
      </c>
      <c r="D14" s="20">
        <v>2670</v>
      </c>
      <c r="E14" s="20">
        <v>7505</v>
      </c>
      <c r="F14" s="20">
        <v>10175</v>
      </c>
      <c r="G14" s="21">
        <v>3795.75</v>
      </c>
      <c r="H14" s="23"/>
      <c r="I14" s="8">
        <v>77280</v>
      </c>
      <c r="J14" s="34">
        <v>1695537.75</v>
      </c>
    </row>
    <row r="15" spans="1:10" ht="15.75">
      <c r="A15" s="19" t="s">
        <v>18</v>
      </c>
      <c r="B15" s="6" t="s">
        <v>30</v>
      </c>
      <c r="C15" s="6" t="s">
        <v>83</v>
      </c>
      <c r="D15" s="19">
        <v>810</v>
      </c>
      <c r="E15" s="20">
        <v>2000</v>
      </c>
      <c r="F15" s="20">
        <v>2810</v>
      </c>
      <c r="G15" s="21">
        <v>1110</v>
      </c>
      <c r="H15" s="23"/>
      <c r="I15" s="8">
        <v>22272</v>
      </c>
      <c r="J15" s="34">
        <v>443209.78</v>
      </c>
    </row>
    <row r="16" spans="1:10" ht="15.75">
      <c r="A16" s="19" t="s">
        <v>18</v>
      </c>
      <c r="B16" s="6" t="s">
        <v>31</v>
      </c>
      <c r="C16" s="6" t="s">
        <v>83</v>
      </c>
      <c r="D16" s="20">
        <v>3537</v>
      </c>
      <c r="E16" s="20">
        <v>8265</v>
      </c>
      <c r="F16" s="20">
        <v>11802</v>
      </c>
      <c r="G16" s="21">
        <v>4776.75</v>
      </c>
      <c r="H16" s="23"/>
      <c r="I16" s="8">
        <v>108767</v>
      </c>
      <c r="J16" s="34">
        <v>1882997.48</v>
      </c>
    </row>
    <row r="17" spans="1:10" ht="15.75">
      <c r="A17" s="19" t="s">
        <v>18</v>
      </c>
      <c r="B17" s="6" t="s">
        <v>32</v>
      </c>
      <c r="C17" s="6" t="s">
        <v>83</v>
      </c>
      <c r="D17" s="20">
        <v>2565</v>
      </c>
      <c r="E17" s="20">
        <v>9023</v>
      </c>
      <c r="F17" s="20">
        <v>11588</v>
      </c>
      <c r="G17" s="21">
        <v>3918.45</v>
      </c>
      <c r="H17" s="23"/>
      <c r="I17" s="8">
        <v>94232</v>
      </c>
      <c r="J17" s="34">
        <v>1673783.3</v>
      </c>
    </row>
    <row r="18" spans="1:10" ht="15.75">
      <c r="A18" s="19" t="s">
        <v>33</v>
      </c>
      <c r="B18" s="6" t="s">
        <v>35</v>
      </c>
      <c r="C18" s="6" t="s">
        <v>83</v>
      </c>
      <c r="D18" s="19">
        <v>651</v>
      </c>
      <c r="E18" s="20">
        <v>13717</v>
      </c>
      <c r="F18" s="20">
        <v>14368</v>
      </c>
      <c r="G18" s="21">
        <v>2708.55</v>
      </c>
      <c r="H18" s="23"/>
      <c r="I18" s="8">
        <v>60808</v>
      </c>
      <c r="J18" s="34">
        <v>1233132.75</v>
      </c>
    </row>
    <row r="19" spans="1:10" ht="15.75">
      <c r="A19" s="19" t="s">
        <v>33</v>
      </c>
      <c r="B19" s="6" t="s">
        <v>34</v>
      </c>
      <c r="C19" s="6" t="s">
        <v>83</v>
      </c>
      <c r="D19" s="19">
        <v>450</v>
      </c>
      <c r="E19" s="20">
        <v>3630</v>
      </c>
      <c r="F19" s="20">
        <v>4080</v>
      </c>
      <c r="G19" s="21">
        <v>994.5</v>
      </c>
      <c r="H19" s="23"/>
      <c r="I19" s="8">
        <v>29669</v>
      </c>
      <c r="J19" s="34">
        <v>891689</v>
      </c>
    </row>
    <row r="20" spans="1:10" ht="15.75">
      <c r="A20" s="19" t="s">
        <v>36</v>
      </c>
      <c r="B20" s="6" t="s">
        <v>67</v>
      </c>
      <c r="C20" s="6"/>
      <c r="D20" s="20">
        <v>13333</v>
      </c>
      <c r="E20" s="20">
        <v>45940</v>
      </c>
      <c r="F20" s="20">
        <v>59273</v>
      </c>
      <c r="G20" s="21">
        <v>20224</v>
      </c>
      <c r="H20" s="24">
        <v>664355</v>
      </c>
      <c r="I20" s="22">
        <v>442084</v>
      </c>
      <c r="J20" s="34"/>
    </row>
    <row r="21" spans="1:10" ht="15.75">
      <c r="A21" s="19" t="s">
        <v>66</v>
      </c>
      <c r="B21" s="19" t="s">
        <v>69</v>
      </c>
      <c r="C21" s="6"/>
      <c r="D21" s="20">
        <v>14131</v>
      </c>
      <c r="E21" s="20">
        <v>45962</v>
      </c>
      <c r="F21" s="20">
        <v>60093</v>
      </c>
      <c r="G21" s="21">
        <v>21025.3</v>
      </c>
      <c r="H21" s="21">
        <v>768603.07</v>
      </c>
      <c r="I21" s="25">
        <v>513298</v>
      </c>
      <c r="J21" s="34"/>
    </row>
    <row r="22" spans="1:10" ht="15.75">
      <c r="A22" s="26" t="s">
        <v>78</v>
      </c>
      <c r="B22" s="6" t="s">
        <v>38</v>
      </c>
      <c r="C22" s="6" t="s">
        <v>37</v>
      </c>
      <c r="D22" s="7">
        <v>5640</v>
      </c>
      <c r="E22" s="7">
        <v>12884</v>
      </c>
      <c r="F22" s="7">
        <v>18524</v>
      </c>
      <c r="G22" s="9">
        <v>7572.6</v>
      </c>
      <c r="H22" s="7">
        <v>88271</v>
      </c>
      <c r="I22" s="8">
        <v>88271</v>
      </c>
      <c r="J22" s="34">
        <v>4616475</v>
      </c>
    </row>
    <row r="23" spans="1:10" ht="15.75">
      <c r="A23" s="3" t="s">
        <v>27</v>
      </c>
      <c r="B23" s="6"/>
      <c r="C23" s="16" t="s">
        <v>62</v>
      </c>
      <c r="D23" s="17">
        <f aca="true" t="shared" si="0" ref="D23:I23">SUM(D21:D22)</f>
        <v>19771</v>
      </c>
      <c r="E23" s="17">
        <f t="shared" si="0"/>
        <v>58846</v>
      </c>
      <c r="F23" s="17">
        <f t="shared" si="0"/>
        <v>78617</v>
      </c>
      <c r="G23" s="17">
        <f t="shared" si="0"/>
        <v>28597.9</v>
      </c>
      <c r="H23" s="17">
        <f t="shared" si="0"/>
        <v>856874.07</v>
      </c>
      <c r="I23" s="18">
        <f t="shared" si="0"/>
        <v>601569</v>
      </c>
      <c r="J23" s="34">
        <f>SUM(J12:J22)</f>
        <v>15545294.92</v>
      </c>
    </row>
    <row r="24" spans="1:11" ht="15">
      <c r="A24" s="6" t="s">
        <v>7</v>
      </c>
      <c r="B24" s="11" t="s">
        <v>40</v>
      </c>
      <c r="C24" s="6" t="s">
        <v>39</v>
      </c>
      <c r="D24" s="11">
        <v>17</v>
      </c>
      <c r="E24" s="11">
        <v>0</v>
      </c>
      <c r="F24" s="12">
        <v>17</v>
      </c>
      <c r="G24" s="12">
        <v>17</v>
      </c>
      <c r="H24" s="12">
        <v>18670</v>
      </c>
      <c r="I24" s="13">
        <v>0</v>
      </c>
      <c r="J24" s="35">
        <v>34000</v>
      </c>
      <c r="K24" s="36" t="s">
        <v>91</v>
      </c>
    </row>
    <row r="25" spans="1:10" ht="15">
      <c r="A25" s="6" t="s">
        <v>8</v>
      </c>
      <c r="B25" s="11" t="s">
        <v>41</v>
      </c>
      <c r="C25" s="6" t="s">
        <v>16</v>
      </c>
      <c r="D25" s="11">
        <v>209</v>
      </c>
      <c r="E25" s="11">
        <v>0</v>
      </c>
      <c r="F25" s="12">
        <v>209</v>
      </c>
      <c r="G25" s="12">
        <v>209</v>
      </c>
      <c r="H25" s="12">
        <v>20784.07</v>
      </c>
      <c r="I25" s="13">
        <v>0</v>
      </c>
      <c r="J25" s="35">
        <v>418000</v>
      </c>
    </row>
    <row r="26" spans="1:10" ht="15">
      <c r="A26" s="6" t="s">
        <v>6</v>
      </c>
      <c r="B26" s="11" t="s">
        <v>10</v>
      </c>
      <c r="C26" s="6" t="s">
        <v>11</v>
      </c>
      <c r="D26" s="12">
        <v>1350</v>
      </c>
      <c r="E26" s="12">
        <v>7500</v>
      </c>
      <c r="F26" s="12">
        <v>8850</v>
      </c>
      <c r="G26" s="12">
        <v>2475</v>
      </c>
      <c r="H26" s="12">
        <v>110000</v>
      </c>
      <c r="I26" s="13">
        <v>131473</v>
      </c>
      <c r="J26" s="35">
        <v>2869600</v>
      </c>
    </row>
    <row r="27" spans="1:10" ht="15.75">
      <c r="A27" s="6"/>
      <c r="B27" s="11" t="s">
        <v>68</v>
      </c>
      <c r="C27" s="6"/>
      <c r="D27" s="12">
        <v>1610</v>
      </c>
      <c r="E27" s="12">
        <v>8500</v>
      </c>
      <c r="F27" s="12">
        <v>10110</v>
      </c>
      <c r="G27" s="12">
        <v>2885</v>
      </c>
      <c r="H27" s="14">
        <v>156581.13</v>
      </c>
      <c r="I27" s="13">
        <v>0</v>
      </c>
      <c r="J27" s="34"/>
    </row>
    <row r="28" spans="1:10" ht="15">
      <c r="A28" s="19" t="s">
        <v>9</v>
      </c>
      <c r="B28" s="26" t="s">
        <v>42</v>
      </c>
      <c r="C28" s="26" t="s">
        <v>84</v>
      </c>
      <c r="D28" s="19">
        <v>58</v>
      </c>
      <c r="E28" s="19">
        <v>0</v>
      </c>
      <c r="F28" s="19">
        <v>58</v>
      </c>
      <c r="G28" s="20">
        <v>58</v>
      </c>
      <c r="H28" s="27"/>
      <c r="I28" s="28">
        <v>7980</v>
      </c>
      <c r="J28" s="34">
        <v>145260</v>
      </c>
    </row>
    <row r="29" spans="1:10" ht="15">
      <c r="A29" s="19" t="s">
        <v>44</v>
      </c>
      <c r="B29" s="26" t="s">
        <v>43</v>
      </c>
      <c r="C29" s="26" t="s">
        <v>84</v>
      </c>
      <c r="D29" s="19">
        <v>113</v>
      </c>
      <c r="E29" s="19">
        <v>0</v>
      </c>
      <c r="F29" s="19">
        <v>113</v>
      </c>
      <c r="G29" s="20">
        <v>113</v>
      </c>
      <c r="H29" s="27"/>
      <c r="I29" s="28">
        <v>24000</v>
      </c>
      <c r="J29" s="34">
        <v>252500</v>
      </c>
    </row>
    <row r="30" spans="1:10" ht="15">
      <c r="A30" s="19" t="s">
        <v>45</v>
      </c>
      <c r="B30" s="26" t="s">
        <v>63</v>
      </c>
      <c r="C30" s="26" t="s">
        <v>85</v>
      </c>
      <c r="D30" s="19">
        <v>972</v>
      </c>
      <c r="E30" s="19">
        <v>0</v>
      </c>
      <c r="F30" s="19">
        <v>972</v>
      </c>
      <c r="G30" s="20">
        <v>972</v>
      </c>
      <c r="H30" s="27"/>
      <c r="I30" s="28">
        <v>101268</v>
      </c>
      <c r="J30" s="34">
        <v>2965750</v>
      </c>
    </row>
    <row r="31" spans="1:10" ht="15">
      <c r="A31" s="19" t="s">
        <v>51</v>
      </c>
      <c r="B31" s="26" t="s">
        <v>63</v>
      </c>
      <c r="C31" s="26" t="s">
        <v>86</v>
      </c>
      <c r="D31" s="20">
        <v>1137</v>
      </c>
      <c r="E31" s="20">
        <v>15690</v>
      </c>
      <c r="F31" s="20">
        <v>16827</v>
      </c>
      <c r="G31" s="20">
        <v>3490.5</v>
      </c>
      <c r="H31" s="27"/>
      <c r="I31" s="28">
        <v>241279</v>
      </c>
      <c r="J31" s="34">
        <v>4369570</v>
      </c>
    </row>
    <row r="32" spans="1:10" ht="15.75">
      <c r="A32" s="19"/>
      <c r="B32" s="19" t="s">
        <v>69</v>
      </c>
      <c r="C32" s="26"/>
      <c r="D32" s="20">
        <v>2280</v>
      </c>
      <c r="E32" s="20">
        <v>15690</v>
      </c>
      <c r="F32" s="20">
        <v>1143</v>
      </c>
      <c r="G32" s="20">
        <v>1143</v>
      </c>
      <c r="H32" s="21">
        <v>394576</v>
      </c>
      <c r="I32" s="25">
        <v>374527</v>
      </c>
      <c r="J32" s="34"/>
    </row>
    <row r="33" spans="1:10" ht="15.75">
      <c r="A33" s="19" t="s">
        <v>46</v>
      </c>
      <c r="B33" s="5" t="s">
        <v>66</v>
      </c>
      <c r="C33" s="5"/>
      <c r="D33" s="29">
        <v>3890</v>
      </c>
      <c r="E33" s="29">
        <v>24190</v>
      </c>
      <c r="F33" s="29">
        <v>28080</v>
      </c>
      <c r="G33" s="29">
        <v>7518.5</v>
      </c>
      <c r="H33" s="29">
        <v>551157.13</v>
      </c>
      <c r="I33" s="30">
        <v>374527</v>
      </c>
      <c r="J33" s="34"/>
    </row>
    <row r="34" spans="1:10" ht="15">
      <c r="A34" s="26" t="s">
        <v>79</v>
      </c>
      <c r="B34" s="26" t="str">
        <f>B35</f>
        <v>Loc. 2 Ponti SI </v>
      </c>
      <c r="C34" s="26" t="str">
        <f>C35</f>
        <v>TRAIN S.p.A.</v>
      </c>
      <c r="D34" s="31">
        <v>97</v>
      </c>
      <c r="E34" s="31">
        <v>0</v>
      </c>
      <c r="F34" s="31">
        <f>SUM(D34:E34)</f>
        <v>97</v>
      </c>
      <c r="G34" s="31">
        <v>97</v>
      </c>
      <c r="H34" s="31"/>
      <c r="I34" s="22"/>
      <c r="J34" s="34" t="s">
        <v>90</v>
      </c>
    </row>
    <row r="35" spans="1:10" ht="15">
      <c r="A35" s="26" t="s">
        <v>77</v>
      </c>
      <c r="B35" s="26" t="s">
        <v>63</v>
      </c>
      <c r="C35" s="26" t="s">
        <v>47</v>
      </c>
      <c r="D35" s="31">
        <f>3064-97</f>
        <v>2967</v>
      </c>
      <c r="E35" s="31">
        <v>1050</v>
      </c>
      <c r="F35" s="31">
        <f>SUM(D35:E35)</f>
        <v>4017</v>
      </c>
      <c r="G35" s="7">
        <f>D35+(E35*0.15)</f>
        <v>3124.5</v>
      </c>
      <c r="H35" s="31">
        <v>272155</v>
      </c>
      <c r="I35" s="22">
        <v>272155</v>
      </c>
      <c r="J35" s="34" t="s">
        <v>90</v>
      </c>
    </row>
    <row r="36" spans="1:10" ht="15.75">
      <c r="A36" s="3" t="s">
        <v>12</v>
      </c>
      <c r="B36" s="6"/>
      <c r="C36" s="16" t="s">
        <v>65</v>
      </c>
      <c r="D36" s="17">
        <f aca="true" t="shared" si="1" ref="D36:I36">SUM(D33:D35)</f>
        <v>6954</v>
      </c>
      <c r="E36" s="17">
        <f t="shared" si="1"/>
        <v>25240</v>
      </c>
      <c r="F36" s="17">
        <f t="shared" si="1"/>
        <v>32194</v>
      </c>
      <c r="G36" s="17">
        <f t="shared" si="1"/>
        <v>10740</v>
      </c>
      <c r="H36" s="17">
        <f t="shared" si="1"/>
        <v>823312.13</v>
      </c>
      <c r="I36" s="18">
        <f t="shared" si="1"/>
        <v>646682</v>
      </c>
      <c r="J36" s="34">
        <f>SUM(J24:J35)</f>
        <v>11054680</v>
      </c>
    </row>
    <row r="37" spans="1:10" ht="15">
      <c r="A37" s="6" t="s">
        <v>13</v>
      </c>
      <c r="B37" s="11" t="s">
        <v>14</v>
      </c>
      <c r="C37" s="6" t="s">
        <v>15</v>
      </c>
      <c r="D37" s="12">
        <v>1000</v>
      </c>
      <c r="E37" s="12">
        <v>3220</v>
      </c>
      <c r="F37" s="12">
        <v>4220</v>
      </c>
      <c r="G37" s="12">
        <v>1483</v>
      </c>
      <c r="H37" s="12">
        <v>108000</v>
      </c>
      <c r="I37" s="13">
        <v>0</v>
      </c>
      <c r="J37" s="34"/>
    </row>
    <row r="38" spans="1:10" ht="15.75">
      <c r="A38" s="6"/>
      <c r="B38" s="11" t="s">
        <v>68</v>
      </c>
      <c r="C38" s="6"/>
      <c r="D38" s="12">
        <v>1000</v>
      </c>
      <c r="E38" s="12">
        <v>4220</v>
      </c>
      <c r="F38" s="12">
        <v>5220</v>
      </c>
      <c r="G38" s="12">
        <v>1633</v>
      </c>
      <c r="H38" s="14">
        <v>126400</v>
      </c>
      <c r="I38" s="13">
        <v>0</v>
      </c>
      <c r="J38" s="34"/>
    </row>
    <row r="39" spans="1:10" ht="15">
      <c r="A39" s="6" t="s">
        <v>54</v>
      </c>
      <c r="B39" s="6" t="s">
        <v>57</v>
      </c>
      <c r="C39" s="6" t="s">
        <v>49</v>
      </c>
      <c r="D39" s="7">
        <v>7136</v>
      </c>
      <c r="E39" s="7">
        <v>8760</v>
      </c>
      <c r="F39" s="7">
        <v>15896</v>
      </c>
      <c r="G39" s="7">
        <v>8450</v>
      </c>
      <c r="H39" s="7">
        <v>338133</v>
      </c>
      <c r="I39" s="8">
        <v>338133</v>
      </c>
      <c r="J39" s="34">
        <v>5749500</v>
      </c>
    </row>
    <row r="40" spans="1:10" ht="15">
      <c r="A40" s="6" t="s">
        <v>53</v>
      </c>
      <c r="B40" s="6" t="s">
        <v>57</v>
      </c>
      <c r="C40" s="6" t="s">
        <v>49</v>
      </c>
      <c r="D40" s="7">
        <v>1150</v>
      </c>
      <c r="E40" s="7">
        <v>0</v>
      </c>
      <c r="F40" s="7">
        <v>1150</v>
      </c>
      <c r="G40" s="7">
        <v>1150</v>
      </c>
      <c r="H40" s="7">
        <v>71016</v>
      </c>
      <c r="I40" s="8">
        <v>71016</v>
      </c>
      <c r="J40" s="34">
        <v>2822000</v>
      </c>
    </row>
    <row r="41" spans="1:10" ht="15">
      <c r="A41" s="6" t="s">
        <v>48</v>
      </c>
      <c r="B41" s="6" t="s">
        <v>58</v>
      </c>
      <c r="C41" s="6" t="s">
        <v>49</v>
      </c>
      <c r="D41" s="6">
        <v>20</v>
      </c>
      <c r="E41" s="6"/>
      <c r="F41" s="6">
        <v>20</v>
      </c>
      <c r="G41" s="7">
        <v>20</v>
      </c>
      <c r="H41" s="7">
        <v>0</v>
      </c>
      <c r="I41" s="8">
        <v>0</v>
      </c>
      <c r="J41" s="34"/>
    </row>
    <row r="42" spans="1:10" ht="15">
      <c r="A42" s="6" t="s">
        <v>50</v>
      </c>
      <c r="B42" s="6" t="s">
        <v>59</v>
      </c>
      <c r="C42" s="6" t="s">
        <v>49</v>
      </c>
      <c r="D42" s="7">
        <v>1760</v>
      </c>
      <c r="E42" s="7">
        <v>4832</v>
      </c>
      <c r="F42" s="7">
        <v>6592</v>
      </c>
      <c r="G42" s="7">
        <v>2484.8</v>
      </c>
      <c r="H42" s="7">
        <v>73796</v>
      </c>
      <c r="I42" s="8">
        <v>73796</v>
      </c>
      <c r="J42" s="34">
        <v>1289230</v>
      </c>
    </row>
    <row r="43" spans="1:10" ht="15">
      <c r="A43" s="6" t="s">
        <v>51</v>
      </c>
      <c r="B43" s="6" t="s">
        <v>60</v>
      </c>
      <c r="C43" s="6" t="s">
        <v>49</v>
      </c>
      <c r="D43" s="7">
        <v>1029</v>
      </c>
      <c r="E43" s="7">
        <v>1300</v>
      </c>
      <c r="F43" s="6">
        <v>2329</v>
      </c>
      <c r="G43" s="7">
        <v>1224</v>
      </c>
      <c r="H43" s="7">
        <v>23155</v>
      </c>
      <c r="I43" s="8">
        <v>23155</v>
      </c>
      <c r="J43" s="34">
        <v>683900</v>
      </c>
    </row>
    <row r="44" spans="1:10" ht="15">
      <c r="A44" s="6" t="s">
        <v>51</v>
      </c>
      <c r="B44" s="6" t="s">
        <v>80</v>
      </c>
      <c r="C44" s="6" t="s">
        <v>49</v>
      </c>
      <c r="D44" s="32"/>
      <c r="E44" s="32"/>
      <c r="F44" s="32"/>
      <c r="G44" s="33"/>
      <c r="H44" s="7"/>
      <c r="I44" s="8"/>
      <c r="J44" s="34"/>
    </row>
    <row r="45" spans="1:10" ht="15">
      <c r="A45" s="6" t="s">
        <v>51</v>
      </c>
      <c r="B45" s="6" t="s">
        <v>56</v>
      </c>
      <c r="C45" s="6" t="s">
        <v>49</v>
      </c>
      <c r="D45" s="6">
        <v>500</v>
      </c>
      <c r="E45" s="7">
        <v>3000</v>
      </c>
      <c r="F45" s="6">
        <v>3500</v>
      </c>
      <c r="G45" s="7">
        <v>950</v>
      </c>
      <c r="H45" s="7">
        <v>0</v>
      </c>
      <c r="I45" s="8">
        <v>0</v>
      </c>
      <c r="J45" s="34">
        <v>1275810</v>
      </c>
    </row>
    <row r="46" spans="1:10" ht="15.75">
      <c r="A46" s="3" t="s">
        <v>19</v>
      </c>
      <c r="B46" s="3"/>
      <c r="C46" s="16" t="s">
        <v>61</v>
      </c>
      <c r="D46" s="17">
        <f>SUM(D37:D45)</f>
        <v>13595</v>
      </c>
      <c r="E46" s="17">
        <f>SUM(E37:E45)</f>
        <v>25332</v>
      </c>
      <c r="F46" s="17">
        <f>SUM(F37:F45)</f>
        <v>38927</v>
      </c>
      <c r="G46" s="17">
        <f>SUM(G37:G45)</f>
        <v>17394.8</v>
      </c>
      <c r="H46" s="17">
        <f>SUM(H38:H45)</f>
        <v>632500</v>
      </c>
      <c r="I46" s="18">
        <f>SUM(I38:I45)</f>
        <v>506100</v>
      </c>
      <c r="J46" s="34">
        <f>SUM(J37:J45)</f>
        <v>11820440</v>
      </c>
    </row>
    <row r="47" spans="1:10" ht="15.75">
      <c r="A47" s="3" t="s">
        <v>17</v>
      </c>
      <c r="B47" s="6"/>
      <c r="C47" s="6"/>
      <c r="D47" s="9">
        <f aca="true" t="shared" si="2" ref="D47:I47">D11+D23+D36+D46</f>
        <v>42889</v>
      </c>
      <c r="E47" s="9">
        <f t="shared" si="2"/>
        <v>118236</v>
      </c>
      <c r="F47" s="9">
        <f t="shared" si="2"/>
        <v>161125</v>
      </c>
      <c r="G47" s="9">
        <f t="shared" si="2"/>
        <v>60624.40000000001</v>
      </c>
      <c r="H47" s="9">
        <f t="shared" si="2"/>
        <v>2500577.2</v>
      </c>
      <c r="I47" s="10">
        <f t="shared" si="2"/>
        <v>1942241.8</v>
      </c>
      <c r="J47" s="34"/>
    </row>
  </sheetData>
  <sheetProtection/>
  <printOptions/>
  <pageMargins left="0.75" right="0.75" top="0.33" bottom="0.35" header="0.28" footer="0.16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26.7109375" style="2" customWidth="1"/>
    <col min="2" max="2" width="31.140625" style="2" customWidth="1"/>
    <col min="3" max="3" width="26.28125" style="2" customWidth="1"/>
    <col min="4" max="4" width="11.140625" style="2" bestFit="1" customWidth="1"/>
    <col min="5" max="5" width="11.7109375" style="2" hidden="1" customWidth="1"/>
    <col min="6" max="6" width="9.140625" style="2" hidden="1" customWidth="1"/>
    <col min="7" max="16384" width="9.140625" style="2" customWidth="1"/>
  </cols>
  <sheetData>
    <row r="1" spans="1:6" ht="15">
      <c r="A1" s="37" t="s">
        <v>119</v>
      </c>
      <c r="B1" s="37"/>
      <c r="D1" s="37"/>
      <c r="E1" s="37"/>
      <c r="F1" s="37"/>
    </row>
    <row r="2" spans="1:6" ht="15">
      <c r="A2" s="37"/>
      <c r="B2" s="37"/>
      <c r="C2" s="37"/>
      <c r="D2" s="37"/>
      <c r="E2" s="37"/>
      <c r="F2" s="37"/>
    </row>
    <row r="3" spans="1:6" ht="15">
      <c r="A3" s="39" t="s">
        <v>0</v>
      </c>
      <c r="B3" s="39" t="s">
        <v>4</v>
      </c>
      <c r="C3" s="39" t="s">
        <v>5</v>
      </c>
      <c r="D3" s="39" t="s">
        <v>116</v>
      </c>
      <c r="E3" s="39" t="s">
        <v>70</v>
      </c>
      <c r="F3" s="40" t="s">
        <v>1</v>
      </c>
    </row>
    <row r="4" spans="1:6" ht="15">
      <c r="A4" s="42" t="s">
        <v>18</v>
      </c>
      <c r="B4" s="42" t="s">
        <v>20</v>
      </c>
      <c r="C4" s="42" t="s">
        <v>24</v>
      </c>
      <c r="D4" s="43">
        <v>2230</v>
      </c>
      <c r="E4" s="44">
        <v>136639</v>
      </c>
      <c r="F4" s="45">
        <v>136639</v>
      </c>
    </row>
    <row r="5" spans="1:6" ht="15">
      <c r="A5" s="42" t="s">
        <v>23</v>
      </c>
      <c r="B5" s="42" t="s">
        <v>52</v>
      </c>
      <c r="C5" s="42" t="s">
        <v>24</v>
      </c>
      <c r="D5" s="42">
        <v>320</v>
      </c>
      <c r="E5" s="44">
        <v>31730</v>
      </c>
      <c r="F5" s="45">
        <v>31730</v>
      </c>
    </row>
    <row r="6" spans="1:6" ht="15">
      <c r="A6" s="42" t="s">
        <v>111</v>
      </c>
      <c r="B6" s="42" t="s">
        <v>76</v>
      </c>
      <c r="C6" s="42" t="s">
        <v>118</v>
      </c>
      <c r="D6" s="81"/>
      <c r="E6" s="47">
        <v>170051</v>
      </c>
      <c r="F6" s="48">
        <v>170051</v>
      </c>
    </row>
    <row r="7" spans="1:6" ht="15">
      <c r="A7" s="42" t="s">
        <v>112</v>
      </c>
      <c r="B7" s="42" t="s">
        <v>75</v>
      </c>
      <c r="C7" s="42" t="s">
        <v>113</v>
      </c>
      <c r="D7" s="42" t="s">
        <v>114</v>
      </c>
      <c r="E7" s="49">
        <v>17840</v>
      </c>
      <c r="F7" s="50">
        <v>17839.8</v>
      </c>
    </row>
    <row r="8" spans="1:6" ht="15">
      <c r="A8" s="41"/>
      <c r="B8" s="41"/>
      <c r="C8" s="41"/>
      <c r="D8" s="65"/>
      <c r="E8" s="65">
        <f>E6+E7</f>
        <v>187891</v>
      </c>
      <c r="F8" s="66">
        <f>F6+F7</f>
        <v>187890.8</v>
      </c>
    </row>
    <row r="9" spans="1:6" ht="15">
      <c r="A9" s="53" t="s">
        <v>2</v>
      </c>
      <c r="B9" s="54" t="s">
        <v>3</v>
      </c>
      <c r="C9" s="54" t="s">
        <v>82</v>
      </c>
      <c r="D9" s="53">
        <v>798</v>
      </c>
      <c r="E9" s="55">
        <v>104248.07</v>
      </c>
      <c r="F9" s="56">
        <v>71214</v>
      </c>
    </row>
    <row r="10" spans="1:6" ht="15">
      <c r="A10" s="53" t="s">
        <v>18</v>
      </c>
      <c r="B10" s="54" t="s">
        <v>28</v>
      </c>
      <c r="C10" s="54" t="s">
        <v>83</v>
      </c>
      <c r="D10" s="57">
        <v>2650</v>
      </c>
      <c r="E10" s="58"/>
      <c r="F10" s="45">
        <v>49056</v>
      </c>
    </row>
    <row r="11" spans="1:6" ht="15">
      <c r="A11" s="53" t="s">
        <v>18</v>
      </c>
      <c r="B11" s="54" t="s">
        <v>29</v>
      </c>
      <c r="C11" s="54" t="s">
        <v>83</v>
      </c>
      <c r="D11" s="57">
        <v>2670</v>
      </c>
      <c r="E11" s="58"/>
      <c r="F11" s="45">
        <v>77280</v>
      </c>
    </row>
    <row r="12" spans="1:6" ht="15">
      <c r="A12" s="53" t="s">
        <v>110</v>
      </c>
      <c r="B12" s="54" t="s">
        <v>30</v>
      </c>
      <c r="C12" s="54" t="s">
        <v>95</v>
      </c>
      <c r="D12" s="53">
        <v>20</v>
      </c>
      <c r="E12" s="58"/>
      <c r="F12" s="45"/>
    </row>
    <row r="13" spans="1:6" ht="15">
      <c r="A13" s="53" t="s">
        <v>18</v>
      </c>
      <c r="B13" s="54" t="s">
        <v>31</v>
      </c>
      <c r="C13" s="54" t="s">
        <v>83</v>
      </c>
      <c r="D13" s="57">
        <v>3537</v>
      </c>
      <c r="E13" s="58"/>
      <c r="F13" s="45">
        <v>108767</v>
      </c>
    </row>
    <row r="14" spans="1:6" ht="15">
      <c r="A14" s="53" t="s">
        <v>18</v>
      </c>
      <c r="B14" s="54" t="s">
        <v>32</v>
      </c>
      <c r="C14" s="54" t="s">
        <v>83</v>
      </c>
      <c r="D14" s="57">
        <v>2565</v>
      </c>
      <c r="E14" s="58"/>
      <c r="F14" s="45">
        <v>94232</v>
      </c>
    </row>
    <row r="15" spans="1:6" ht="15">
      <c r="A15" s="53" t="s">
        <v>33</v>
      </c>
      <c r="B15" s="54" t="s">
        <v>35</v>
      </c>
      <c r="C15" s="54" t="s">
        <v>83</v>
      </c>
      <c r="D15" s="53">
        <v>651</v>
      </c>
      <c r="E15" s="58"/>
      <c r="F15" s="45">
        <v>60808</v>
      </c>
    </row>
    <row r="16" spans="1:6" ht="15">
      <c r="A16" s="53" t="s">
        <v>33</v>
      </c>
      <c r="B16" s="54" t="s">
        <v>34</v>
      </c>
      <c r="C16" s="54" t="s">
        <v>83</v>
      </c>
      <c r="D16" s="53">
        <v>255</v>
      </c>
      <c r="E16" s="58"/>
      <c r="F16" s="45">
        <v>29669</v>
      </c>
    </row>
    <row r="17" spans="1:6" ht="15">
      <c r="A17" s="54" t="s">
        <v>78</v>
      </c>
      <c r="B17" s="54" t="s">
        <v>38</v>
      </c>
      <c r="C17" s="54" t="s">
        <v>37</v>
      </c>
      <c r="D17" s="75">
        <v>5640</v>
      </c>
      <c r="E17" s="44">
        <v>88271</v>
      </c>
      <c r="F17" s="45">
        <v>88271</v>
      </c>
    </row>
    <row r="18" spans="1:6" ht="15">
      <c r="A18" s="39"/>
      <c r="B18" s="46"/>
      <c r="C18" s="41"/>
      <c r="D18" s="65"/>
      <c r="E18" s="51"/>
      <c r="F18" s="52"/>
    </row>
    <row r="19" spans="1:6" ht="15">
      <c r="A19" s="59" t="s">
        <v>96</v>
      </c>
      <c r="B19" s="59" t="s">
        <v>100</v>
      </c>
      <c r="C19" s="59" t="s">
        <v>39</v>
      </c>
      <c r="D19" s="59">
        <v>29</v>
      </c>
      <c r="E19" s="60">
        <v>18670</v>
      </c>
      <c r="F19" s="61">
        <v>0</v>
      </c>
    </row>
    <row r="20" spans="1:6" ht="15">
      <c r="A20" s="59" t="s">
        <v>8</v>
      </c>
      <c r="B20" s="59" t="s">
        <v>101</v>
      </c>
      <c r="C20" s="59" t="s">
        <v>16</v>
      </c>
      <c r="D20" s="59">
        <v>209</v>
      </c>
      <c r="E20" s="60">
        <v>20784.07</v>
      </c>
      <c r="F20" s="61">
        <v>0</v>
      </c>
    </row>
    <row r="21" spans="1:6" ht="15">
      <c r="A21" s="59" t="s">
        <v>6</v>
      </c>
      <c r="B21" s="59" t="s">
        <v>105</v>
      </c>
      <c r="C21" s="59" t="s">
        <v>11</v>
      </c>
      <c r="D21" s="62">
        <v>1350</v>
      </c>
      <c r="E21" s="60">
        <v>110000</v>
      </c>
      <c r="F21" s="61">
        <v>131473</v>
      </c>
    </row>
    <row r="22" spans="1:6" ht="15">
      <c r="A22" s="59" t="s">
        <v>9</v>
      </c>
      <c r="B22" s="59" t="s">
        <v>102</v>
      </c>
      <c r="C22" s="59" t="s">
        <v>84</v>
      </c>
      <c r="D22" s="59">
        <v>58</v>
      </c>
      <c r="E22" s="63"/>
      <c r="F22" s="64">
        <v>7980</v>
      </c>
    </row>
    <row r="23" spans="1:6" ht="15">
      <c r="A23" s="59" t="s">
        <v>44</v>
      </c>
      <c r="B23" s="59" t="s">
        <v>106</v>
      </c>
      <c r="C23" s="59" t="s">
        <v>84</v>
      </c>
      <c r="D23" s="59">
        <v>113</v>
      </c>
      <c r="E23" s="63"/>
      <c r="F23" s="64">
        <v>24000</v>
      </c>
    </row>
    <row r="24" spans="1:6" ht="15">
      <c r="A24" s="59" t="s">
        <v>45</v>
      </c>
      <c r="B24" s="59" t="s">
        <v>103</v>
      </c>
      <c r="C24" s="59" t="s">
        <v>85</v>
      </c>
      <c r="D24" s="59">
        <v>972</v>
      </c>
      <c r="E24" s="63"/>
      <c r="F24" s="64">
        <v>101268</v>
      </c>
    </row>
    <row r="25" spans="1:6" ht="15">
      <c r="A25" s="59" t="s">
        <v>51</v>
      </c>
      <c r="B25" s="59" t="s">
        <v>104</v>
      </c>
      <c r="C25" s="59" t="s">
        <v>86</v>
      </c>
      <c r="D25" s="62">
        <v>1137</v>
      </c>
      <c r="E25" s="63"/>
      <c r="F25" s="64">
        <v>241279</v>
      </c>
    </row>
    <row r="26" spans="1:6" ht="15">
      <c r="A26" s="73"/>
      <c r="B26" s="73"/>
      <c r="C26" s="73"/>
      <c r="D26" s="74"/>
      <c r="E26" s="65">
        <v>394576</v>
      </c>
      <c r="F26" s="66">
        <v>374527</v>
      </c>
    </row>
    <row r="27" spans="1:6" ht="33.75">
      <c r="A27" s="76" t="s">
        <v>107</v>
      </c>
      <c r="B27" s="77" t="s">
        <v>117</v>
      </c>
      <c r="C27" s="77" t="s">
        <v>92</v>
      </c>
      <c r="D27" s="78" t="s">
        <v>115</v>
      </c>
      <c r="E27" s="67">
        <v>108000</v>
      </c>
      <c r="F27" s="68">
        <v>0</v>
      </c>
    </row>
    <row r="28" spans="1:6" ht="15">
      <c r="A28" s="77" t="s">
        <v>54</v>
      </c>
      <c r="B28" s="77" t="s">
        <v>57</v>
      </c>
      <c r="C28" s="77" t="s">
        <v>49</v>
      </c>
      <c r="D28" s="78">
        <v>7136</v>
      </c>
      <c r="E28" s="67">
        <v>338133</v>
      </c>
      <c r="F28" s="68">
        <v>338133</v>
      </c>
    </row>
    <row r="29" spans="1:6" ht="15">
      <c r="A29" s="77" t="s">
        <v>53</v>
      </c>
      <c r="B29" s="77" t="s">
        <v>57</v>
      </c>
      <c r="C29" s="77" t="s">
        <v>49</v>
      </c>
      <c r="D29" s="78">
        <v>1150</v>
      </c>
      <c r="E29" s="67">
        <v>71016</v>
      </c>
      <c r="F29" s="68">
        <v>71016</v>
      </c>
    </row>
    <row r="30" spans="1:6" ht="15">
      <c r="A30" s="77" t="s">
        <v>50</v>
      </c>
      <c r="B30" s="77" t="s">
        <v>94</v>
      </c>
      <c r="C30" s="77" t="s">
        <v>108</v>
      </c>
      <c r="D30" s="78">
        <v>100</v>
      </c>
      <c r="E30" s="67">
        <v>73796</v>
      </c>
      <c r="F30" s="68">
        <v>73796</v>
      </c>
    </row>
    <row r="31" spans="1:6" ht="15">
      <c r="A31" s="77" t="s">
        <v>50</v>
      </c>
      <c r="B31" s="77" t="s">
        <v>93</v>
      </c>
      <c r="C31" s="77" t="s">
        <v>49</v>
      </c>
      <c r="D31" s="78">
        <v>1760</v>
      </c>
      <c r="E31" s="67">
        <v>73796</v>
      </c>
      <c r="F31" s="68">
        <v>73796</v>
      </c>
    </row>
    <row r="32" spans="1:6" ht="15">
      <c r="A32" s="77" t="s">
        <v>51</v>
      </c>
      <c r="B32" s="77" t="s">
        <v>60</v>
      </c>
      <c r="C32" s="77" t="s">
        <v>49</v>
      </c>
      <c r="D32" s="78">
        <v>1029</v>
      </c>
      <c r="E32" s="67">
        <v>23155</v>
      </c>
      <c r="F32" s="68">
        <v>23155</v>
      </c>
    </row>
    <row r="33" spans="1:6" ht="15">
      <c r="A33" s="77" t="s">
        <v>109</v>
      </c>
      <c r="B33" s="77" t="s">
        <v>80</v>
      </c>
      <c r="C33" s="77" t="s">
        <v>49</v>
      </c>
      <c r="D33" s="78">
        <v>1500</v>
      </c>
      <c r="E33" s="67"/>
      <c r="F33" s="68"/>
    </row>
    <row r="34" spans="1:6" ht="15">
      <c r="A34" s="77" t="s">
        <v>51</v>
      </c>
      <c r="B34" s="77" t="s">
        <v>56</v>
      </c>
      <c r="C34" s="77" t="s">
        <v>49</v>
      </c>
      <c r="D34" s="77">
        <v>315</v>
      </c>
      <c r="E34" s="67">
        <v>0</v>
      </c>
      <c r="F34" s="68">
        <v>0</v>
      </c>
    </row>
    <row r="35" spans="1:6" ht="15">
      <c r="A35" s="79" t="s">
        <v>97</v>
      </c>
      <c r="B35" s="79" t="s">
        <v>98</v>
      </c>
      <c r="C35" s="79" t="s">
        <v>99</v>
      </c>
      <c r="D35" s="80">
        <v>26</v>
      </c>
      <c r="E35" s="69"/>
      <c r="F35" s="70"/>
    </row>
    <row r="36" spans="1:6" ht="15">
      <c r="A36" s="71"/>
      <c r="B36" s="71"/>
      <c r="C36" s="71"/>
      <c r="D36" s="71"/>
      <c r="E36" s="72"/>
      <c r="F36" s="72"/>
    </row>
    <row r="37" spans="1:6" ht="15">
      <c r="A37" s="71"/>
      <c r="B37" s="71"/>
      <c r="C37" s="71"/>
      <c r="D37" s="71"/>
      <c r="E37" s="38"/>
      <c r="F37" s="38"/>
    </row>
    <row r="38" spans="1:6" ht="15">
      <c r="A38" s="82">
        <v>42156</v>
      </c>
      <c r="B38" s="38"/>
      <c r="C38" s="38"/>
      <c r="D38" s="38"/>
      <c r="E38" s="38"/>
      <c r="F38" s="38"/>
    </row>
    <row r="39" spans="1:6" ht="15">
      <c r="A39" s="38"/>
      <c r="B39" s="38"/>
      <c r="C39" s="38"/>
      <c r="D39" s="38"/>
      <c r="E39" s="38"/>
      <c r="F39" s="38"/>
    </row>
  </sheetData>
  <sheetProtection/>
  <printOptions/>
  <pageMargins left="0.25" right="0.25" top="0.75" bottom="0.75" header="0.3" footer="0.3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L.F.I.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gbigozzi</dc:creator>
  <cp:keywords/>
  <dc:description/>
  <cp:lastModifiedBy>marisa perugini se221</cp:lastModifiedBy>
  <cp:lastPrinted>2015-06-18T09:06:37Z</cp:lastPrinted>
  <dcterms:created xsi:type="dcterms:W3CDTF">2010-08-19T17:58:11Z</dcterms:created>
  <dcterms:modified xsi:type="dcterms:W3CDTF">2015-06-18T09:25:35Z</dcterms:modified>
  <cp:category/>
  <cp:version/>
  <cp:contentType/>
  <cp:contentStatus/>
</cp:coreProperties>
</file>